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nys\Documents\"/>
    </mc:Choice>
  </mc:AlternateContent>
  <bookViews>
    <workbookView xWindow="0" yWindow="0" windowWidth="20490" windowHeight="7755" activeTab="6"/>
  </bookViews>
  <sheets>
    <sheet name="Question 3" sheetId="2" r:id="rId1"/>
    <sheet name="Question 4" sheetId="3" r:id="rId2"/>
    <sheet name="Question 5" sheetId="4" r:id="rId3"/>
    <sheet name="Question 6" sheetId="5" r:id="rId4"/>
    <sheet name="Question 7" sheetId="6" r:id="rId5"/>
    <sheet name="Question 8" sheetId="7" r:id="rId6"/>
    <sheet name="Question 14" sheetId="8" r:id="rId7"/>
  </sheets>
  <calcPr calcId="152511"/>
  <fileRecoveryPr repairLoad="1"/>
</workbook>
</file>

<file path=xl/calcChain.xml><?xml version="1.0" encoding="utf-8"?>
<calcChain xmlns="http://schemas.openxmlformats.org/spreadsheetml/2006/main">
  <c r="E3" i="8" l="1"/>
  <c r="E4" i="8"/>
  <c r="E5" i="8"/>
  <c r="E6" i="8"/>
  <c r="E2" i="8"/>
  <c r="D6" i="8"/>
  <c r="D3" i="8"/>
  <c r="D4" i="8"/>
  <c r="D5" i="8"/>
  <c r="D2" i="8"/>
  <c r="C11" i="7"/>
  <c r="A33" i="6"/>
  <c r="A34" i="4"/>
  <c r="B21" i="3"/>
  <c r="B20" i="3"/>
  <c r="B19" i="3"/>
  <c r="C13" i="3"/>
  <c r="C17" i="3" s="1"/>
  <c r="B13" i="3"/>
  <c r="B17" i="3" s="1"/>
  <c r="F10" i="3"/>
  <c r="D10" i="3"/>
  <c r="E10" i="3"/>
  <c r="F3" i="3"/>
  <c r="F4" i="3"/>
  <c r="F5" i="3"/>
  <c r="F6" i="3"/>
  <c r="F7" i="3"/>
  <c r="F8" i="3"/>
  <c r="F9" i="3"/>
  <c r="F2" i="3"/>
  <c r="E3" i="3"/>
  <c r="E4" i="3"/>
  <c r="E5" i="3"/>
  <c r="E6" i="3"/>
  <c r="E7" i="3"/>
  <c r="E8" i="3"/>
  <c r="E9" i="3"/>
  <c r="E2" i="3"/>
  <c r="D3" i="3"/>
  <c r="D4" i="3"/>
  <c r="D5" i="3"/>
  <c r="D6" i="3"/>
  <c r="D7" i="3"/>
  <c r="D8" i="3"/>
  <c r="D9" i="3"/>
  <c r="D2" i="3"/>
  <c r="D12" i="2"/>
  <c r="D11" i="2"/>
  <c r="D3" i="2"/>
  <c r="D4" i="2"/>
  <c r="D5" i="2"/>
  <c r="D6" i="2"/>
  <c r="D7" i="2"/>
  <c r="D2" i="2"/>
  <c r="C8" i="2"/>
  <c r="B8" i="2"/>
  <c r="D8" i="2" l="1"/>
  <c r="A24" i="2" s="1"/>
  <c r="E7" i="8"/>
  <c r="A19" i="8" s="1"/>
  <c r="F13" i="3"/>
  <c r="D13" i="3"/>
  <c r="E13" i="3"/>
</calcChain>
</file>

<file path=xl/sharedStrings.xml><?xml version="1.0" encoding="utf-8"?>
<sst xmlns="http://schemas.openxmlformats.org/spreadsheetml/2006/main" count="95" uniqueCount="82">
  <si>
    <t xml:space="preserve">Outcome </t>
  </si>
  <si>
    <t>O</t>
  </si>
  <si>
    <t>E</t>
  </si>
  <si>
    <t>(O-E)^2/E</t>
  </si>
  <si>
    <t xml:space="preserve">Total </t>
  </si>
  <si>
    <t>X^2</t>
  </si>
  <si>
    <t>X^2 = 15.29412</t>
  </si>
  <si>
    <t>H0: Die is fair</t>
  </si>
  <si>
    <t xml:space="preserve">The alternative hypotheisi </t>
  </si>
  <si>
    <t>Ha: Die is not fair</t>
  </si>
  <si>
    <t xml:space="preserve"> The null hypothesis is</t>
  </si>
  <si>
    <t>Part A</t>
  </si>
  <si>
    <t>Part B</t>
  </si>
  <si>
    <t xml:space="preserve">The critical value </t>
  </si>
  <si>
    <t>Alpha  =</t>
  </si>
  <si>
    <t>Part c</t>
  </si>
  <si>
    <t>The chi-square test statistic</t>
  </si>
  <si>
    <t>Part D</t>
  </si>
  <si>
    <t>Part E</t>
  </si>
  <si>
    <t xml:space="preserve">Standard deviation of the sample </t>
  </si>
  <si>
    <t xml:space="preserve">Smple mean = </t>
  </si>
  <si>
    <t>Miles travelled X</t>
  </si>
  <si>
    <t>Sales Y</t>
  </si>
  <si>
    <t>XY</t>
  </si>
  <si>
    <t>Y^2</t>
  </si>
  <si>
    <t xml:space="preserve">n </t>
  </si>
  <si>
    <t>∑X</t>
  </si>
  <si>
    <t>∑Y</t>
  </si>
  <si>
    <t>∑(XY)</t>
  </si>
  <si>
    <t>∑(X^2)</t>
  </si>
  <si>
    <t>∑(Y^2)</t>
  </si>
  <si>
    <t>(∑X)^2</t>
  </si>
  <si>
    <t xml:space="preserve"> (∑Y)^2</t>
  </si>
  <si>
    <t>Slope m =</t>
  </si>
  <si>
    <t>Y-int, b =</t>
  </si>
  <si>
    <t>r=</t>
  </si>
  <si>
    <t>Part a</t>
  </si>
  <si>
    <t xml:space="preserve">The equation of the line = </t>
  </si>
  <si>
    <t>y=3.53x+37.92</t>
  </si>
  <si>
    <t>1300 Miles, sales = ?</t>
  </si>
  <si>
    <t>Y = 3.53(13)+37.92 = 83.80</t>
  </si>
  <si>
    <t>In thousand dollars</t>
  </si>
  <si>
    <t>Gestation, X</t>
  </si>
  <si>
    <t>Lifespan, y</t>
  </si>
  <si>
    <t>Part A Scatter plot</t>
  </si>
  <si>
    <t>There is no linear corellation</t>
  </si>
  <si>
    <t>Correlation coefficient r,</t>
  </si>
  <si>
    <t>≈</t>
  </si>
  <si>
    <t>Chi-square is used to determine how likely it is an observed distribution is as a result of chance. Therefore, it measures how well the observed distribution of data fits with the distribution that is expected in consideration of independent variables.</t>
  </si>
  <si>
    <t>Miles Traveled,x</t>
  </si>
  <si>
    <t>Sales, Y</t>
  </si>
  <si>
    <t>There is no linear correlation</t>
  </si>
  <si>
    <r>
      <rPr>
        <b/>
        <sz val="11"/>
        <rFont val="Calibri"/>
        <family val="2"/>
      </rPr>
      <t>Part c correlation coefficient</t>
    </r>
    <r>
      <rPr>
        <sz val="11"/>
        <rFont val="Calibri"/>
      </rPr>
      <t xml:space="preserve"> </t>
    </r>
  </si>
  <si>
    <t>Data  A and Data B have the same strength in linear correlation coefficient.</t>
  </si>
  <si>
    <t>Question 9</t>
  </si>
  <si>
    <t>A) 0</t>
  </si>
  <si>
    <t>Question 10</t>
  </si>
  <si>
    <t>A</t>
  </si>
  <si>
    <t>y = 2.097x-0.552</t>
  </si>
  <si>
    <t>Question 11</t>
  </si>
  <si>
    <t>Y = 2.097(-2.8)-0.552</t>
  </si>
  <si>
    <t>Question 12</t>
  </si>
  <si>
    <t>(O-E)^2</t>
  </si>
  <si>
    <t>X^2 =6.750</t>
  </si>
  <si>
    <t>(B)</t>
  </si>
  <si>
    <t>Question 13</t>
  </si>
  <si>
    <t>Question 14</t>
  </si>
  <si>
    <t>Alternative hypothesis, Ha: Atleast one proportion do not match the claimed value</t>
  </si>
  <si>
    <t>Null hypothesis, H0:True proportions in all 5 categories is equal to their expectations</t>
  </si>
  <si>
    <t>D = 13.277</t>
  </si>
  <si>
    <t>The critical value = 13.277</t>
  </si>
  <si>
    <t>Brand</t>
  </si>
  <si>
    <t>((O-E)^2)/E</t>
  </si>
  <si>
    <t>Part C</t>
  </si>
  <si>
    <t>Decision rule, Reject the null hypothesis</t>
  </si>
  <si>
    <t>Intepretation</t>
  </si>
  <si>
    <t>The results show that atleast one of the proportion do not match the claimed value</t>
  </si>
  <si>
    <t>Critical value = 15.09</t>
  </si>
  <si>
    <t>Reject the null hypothesis</t>
  </si>
  <si>
    <t xml:space="preserve">There is sufficient evidence to confirm that the die is a fair </t>
  </si>
  <si>
    <t>Question 15</t>
  </si>
  <si>
    <t>I would choose brand A. considering the effect of increase in the sample size for brand B, it should result to decrease in the standard deviation. However, the standard deviation has increased tremenduously meaning that Brand A is more effective than B.</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</si>
</sst>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name val="Calibri"/>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applyNumberFormat="1" applyFont="1"/>
    <xf numFmtId="0" fontId="1" fillId="0" borderId="0" xfId="0" applyNumberFormat="1" applyFont="1"/>
    <xf numFmtId="0" fontId="2"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'Question 5'!$B$1</c:f>
              <c:strCache>
                <c:ptCount val="1"/>
                <c:pt idx="0">
                  <c:v>Lifespan, y</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'Question 5'!$A$2:$A$9</c:f>
              <c:numCache>
                <c:formatCode>General</c:formatCode>
                <c:ptCount val="8"/>
                <c:pt idx="0">
                  <c:v>8</c:v>
                </c:pt>
                <c:pt idx="1">
                  <c:v>2.1</c:v>
                </c:pt>
                <c:pt idx="2">
                  <c:v>1.3</c:v>
                </c:pt>
                <c:pt idx="3">
                  <c:v>1</c:v>
                </c:pt>
                <c:pt idx="4">
                  <c:v>11.5</c:v>
                </c:pt>
                <c:pt idx="5">
                  <c:v>5.3</c:v>
                </c:pt>
                <c:pt idx="6">
                  <c:v>3.8</c:v>
                </c:pt>
                <c:pt idx="7">
                  <c:v>24.3</c:v>
                </c:pt>
              </c:numCache>
            </c:numRef>
          </c:xVal>
          <c:yVal>
            <c:numRef>
              <c:f>'Question 5'!$B$2:$B$9</c:f>
              <c:numCache>
                <c:formatCode>General</c:formatCode>
                <c:ptCount val="8"/>
                <c:pt idx="0">
                  <c:v>30</c:v>
                </c:pt>
                <c:pt idx="1">
                  <c:v>12</c:v>
                </c:pt>
                <c:pt idx="2">
                  <c:v>6</c:v>
                </c:pt>
                <c:pt idx="3">
                  <c:v>3</c:v>
                </c:pt>
                <c:pt idx="4">
                  <c:v>25</c:v>
                </c:pt>
                <c:pt idx="5">
                  <c:v>12</c:v>
                </c:pt>
                <c:pt idx="6">
                  <c:v>10</c:v>
                </c:pt>
                <c:pt idx="7">
                  <c:v>40</c:v>
                </c:pt>
              </c:numCache>
            </c:numRef>
          </c:yVal>
          <c:smooth val="0"/>
        </c:ser>
        <c:dLbls>
          <c:showLegendKey val="0"/>
          <c:showVal val="0"/>
          <c:showCatName val="0"/>
          <c:showSerName val="0"/>
          <c:showPercent val="0"/>
          <c:showBubbleSize val="0"/>
        </c:dLbls>
        <c:axId val="-1548725264"/>
        <c:axId val="-1548722000"/>
      </c:scatterChart>
      <c:valAx>
        <c:axId val="-154872526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Gestation,</a:t>
                </a:r>
                <a:r>
                  <a:rPr lang="en-US" baseline="0"/>
                  <a:t> X</a:t>
                </a:r>
                <a:endParaRPr lang="en-US"/>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48722000"/>
        <c:crosses val="autoZero"/>
        <c:crossBetween val="midCat"/>
      </c:valAx>
      <c:valAx>
        <c:axId val="-15487220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Life</a:t>
                </a:r>
                <a:r>
                  <a:rPr lang="en-US" baseline="0"/>
                  <a:t> span, Y</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48725264"/>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scatterplot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'Question 7'!$B$1</c:f>
              <c:strCache>
                <c:ptCount val="1"/>
                <c:pt idx="0">
                  <c:v>Sales, Y</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'Question 7'!$A$2:$A$10</c:f>
              <c:numCache>
                <c:formatCode>General</c:formatCode>
                <c:ptCount val="9"/>
                <c:pt idx="0">
                  <c:v>2</c:v>
                </c:pt>
                <c:pt idx="1">
                  <c:v>3</c:v>
                </c:pt>
                <c:pt idx="2">
                  <c:v>10</c:v>
                </c:pt>
                <c:pt idx="3">
                  <c:v>7</c:v>
                </c:pt>
                <c:pt idx="4">
                  <c:v>8</c:v>
                </c:pt>
                <c:pt idx="5">
                  <c:v>15</c:v>
                </c:pt>
                <c:pt idx="6">
                  <c:v>3</c:v>
                </c:pt>
                <c:pt idx="7">
                  <c:v>1</c:v>
                </c:pt>
                <c:pt idx="8">
                  <c:v>11</c:v>
                </c:pt>
              </c:numCache>
            </c:numRef>
          </c:xVal>
          <c:yVal>
            <c:numRef>
              <c:f>'Question 7'!$B$2:$B$10</c:f>
              <c:numCache>
                <c:formatCode>General</c:formatCode>
                <c:ptCount val="9"/>
                <c:pt idx="0">
                  <c:v>31</c:v>
                </c:pt>
                <c:pt idx="1">
                  <c:v>33</c:v>
                </c:pt>
                <c:pt idx="2">
                  <c:v>78</c:v>
                </c:pt>
                <c:pt idx="3">
                  <c:v>62</c:v>
                </c:pt>
                <c:pt idx="4">
                  <c:v>65</c:v>
                </c:pt>
                <c:pt idx="5">
                  <c:v>61</c:v>
                </c:pt>
                <c:pt idx="6">
                  <c:v>48</c:v>
                </c:pt>
                <c:pt idx="7">
                  <c:v>55</c:v>
                </c:pt>
                <c:pt idx="8">
                  <c:v>120</c:v>
                </c:pt>
              </c:numCache>
            </c:numRef>
          </c:yVal>
          <c:smooth val="0"/>
        </c:ser>
        <c:dLbls>
          <c:showLegendKey val="0"/>
          <c:showVal val="0"/>
          <c:showCatName val="0"/>
          <c:showSerName val="0"/>
          <c:showPercent val="0"/>
          <c:showBubbleSize val="0"/>
        </c:dLbls>
        <c:axId val="-1710968144"/>
        <c:axId val="-1710957808"/>
      </c:scatterChart>
      <c:valAx>
        <c:axId val="-171096814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Miles</a:t>
                </a:r>
                <a:r>
                  <a:rPr lang="en-US" baseline="0"/>
                  <a:t> travelled</a:t>
                </a:r>
                <a:endParaRPr lang="en-US"/>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10957808"/>
        <c:crosses val="autoZero"/>
        <c:crossBetween val="midCat"/>
      </c:valAx>
      <c:valAx>
        <c:axId val="-17109578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Sales</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10968144"/>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238125</xdr:colOff>
      <xdr:row>12</xdr:row>
      <xdr:rowOff>119062</xdr:rowOff>
    </xdr:from>
    <xdr:to>
      <xdr:col>7</xdr:col>
      <xdr:colOff>47625</xdr:colOff>
      <xdr:row>27</xdr:row>
      <xdr:rowOff>4762</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12</xdr:row>
      <xdr:rowOff>100012</xdr:rowOff>
    </xdr:from>
    <xdr:to>
      <xdr:col>6</xdr:col>
      <xdr:colOff>523875</xdr:colOff>
      <xdr:row>26</xdr:row>
      <xdr:rowOff>176212</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opLeftCell="A9" workbookViewId="0">
      <selection activeCell="J24" sqref="J24"/>
    </sheetView>
  </sheetViews>
  <sheetFormatPr defaultRowHeight="15"/>
  <cols>
    <col min="3" max="3" width="12" customWidth="1"/>
  </cols>
  <sheetData>
    <row r="1" spans="1:4">
      <c r="A1" t="s">
        <v>0</v>
      </c>
      <c r="B1" t="s">
        <v>1</v>
      </c>
      <c r="C1" t="s">
        <v>2</v>
      </c>
      <c r="D1" t="s">
        <v>3</v>
      </c>
    </row>
    <row r="2" spans="1:4">
      <c r="A2">
        <v>1</v>
      </c>
      <c r="B2">
        <v>22</v>
      </c>
      <c r="C2">
        <v>34</v>
      </c>
      <c r="D2">
        <f t="shared" ref="D2:D7" si="0">(B2-C2)*(B2-C2)/C2</f>
        <v>4.2352941176470589</v>
      </c>
    </row>
    <row r="3" spans="1:4">
      <c r="A3">
        <v>2</v>
      </c>
      <c r="B3">
        <v>24</v>
      </c>
      <c r="C3">
        <v>34</v>
      </c>
      <c r="D3">
        <f t="shared" si="0"/>
        <v>2.9411764705882355</v>
      </c>
    </row>
    <row r="4" spans="1:4">
      <c r="A4">
        <v>3</v>
      </c>
      <c r="B4">
        <v>38</v>
      </c>
      <c r="C4">
        <v>34</v>
      </c>
      <c r="D4">
        <f t="shared" si="0"/>
        <v>0.47058823529411764</v>
      </c>
    </row>
    <row r="5" spans="1:4">
      <c r="A5">
        <v>4</v>
      </c>
      <c r="B5">
        <v>30</v>
      </c>
      <c r="C5">
        <v>34</v>
      </c>
      <c r="D5">
        <f t="shared" si="0"/>
        <v>0.47058823529411764</v>
      </c>
    </row>
    <row r="6" spans="1:4">
      <c r="A6">
        <v>5</v>
      </c>
      <c r="B6">
        <v>46</v>
      </c>
      <c r="C6">
        <v>34</v>
      </c>
      <c r="D6">
        <f t="shared" si="0"/>
        <v>4.2352941176470589</v>
      </c>
    </row>
    <row r="7" spans="1:4">
      <c r="A7">
        <v>6</v>
      </c>
      <c r="B7">
        <v>44</v>
      </c>
      <c r="C7">
        <v>34</v>
      </c>
      <c r="D7">
        <f t="shared" si="0"/>
        <v>2.9411764705882355</v>
      </c>
    </row>
    <row r="8" spans="1:4">
      <c r="A8" t="s">
        <v>4</v>
      </c>
      <c r="B8">
        <f>SUM(B2:B7)</f>
        <v>204</v>
      </c>
      <c r="C8">
        <f>SUM(C2:C7)</f>
        <v>204</v>
      </c>
      <c r="D8">
        <f>SUM(D2:D7)</f>
        <v>15.294117647058822</v>
      </c>
    </row>
    <row r="10" spans="1:4">
      <c r="A10" t="s">
        <v>6</v>
      </c>
    </row>
    <row r="11" spans="1:4">
      <c r="A11" s="2" t="s">
        <v>19</v>
      </c>
      <c r="D11">
        <f>_xlfn.STDEV.S(B2:B7)</f>
        <v>10.198039027185569</v>
      </c>
    </row>
    <row r="12" spans="1:4">
      <c r="A12" s="2" t="s">
        <v>20</v>
      </c>
      <c r="B12" s="1"/>
      <c r="D12">
        <f>AVERAGE(B2:B7)</f>
        <v>34</v>
      </c>
    </row>
    <row r="13" spans="1:4">
      <c r="A13" s="1" t="s">
        <v>11</v>
      </c>
    </row>
    <row r="14" spans="1:4">
      <c r="A14" s="2" t="s">
        <v>10</v>
      </c>
      <c r="C14" s="2" t="s">
        <v>7</v>
      </c>
    </row>
    <row r="15" spans="1:4">
      <c r="A15" s="2" t="s">
        <v>8</v>
      </c>
      <c r="C15" s="2" t="s">
        <v>9</v>
      </c>
    </row>
    <row r="17" spans="1:4">
      <c r="A17" s="1" t="s">
        <v>12</v>
      </c>
    </row>
    <row r="18" spans="1:4">
      <c r="A18" s="2" t="s">
        <v>13</v>
      </c>
    </row>
    <row r="19" spans="1:4">
      <c r="A19" s="2" t="s">
        <v>14</v>
      </c>
      <c r="B19">
        <v>0.01</v>
      </c>
    </row>
    <row r="20" spans="1:4">
      <c r="A20" s="2" t="s">
        <v>77</v>
      </c>
    </row>
    <row r="21" spans="1:4">
      <c r="B21" s="2"/>
      <c r="C21" s="2"/>
      <c r="D21" s="2"/>
    </row>
    <row r="22" spans="1:4">
      <c r="A22" s="1" t="s">
        <v>15</v>
      </c>
    </row>
    <row r="23" spans="1:4">
      <c r="A23" s="2" t="s">
        <v>16</v>
      </c>
    </row>
    <row r="24" spans="1:4">
      <c r="A24">
        <f>D8</f>
        <v>15.294117647058822</v>
      </c>
      <c r="B24" s="2" t="s">
        <v>47</v>
      </c>
      <c r="C24">
        <v>15.29</v>
      </c>
    </row>
    <row r="25" spans="1:4">
      <c r="A25" s="2"/>
    </row>
    <row r="26" spans="1:4">
      <c r="A26" s="1" t="s">
        <v>17</v>
      </c>
    </row>
    <row r="27" spans="1:4">
      <c r="A27" s="2" t="s">
        <v>78</v>
      </c>
    </row>
    <row r="28" spans="1:4">
      <c r="A28" s="1" t="s">
        <v>18</v>
      </c>
    </row>
    <row r="29" spans="1:4">
      <c r="A29" s="2" t="s">
        <v>79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F28"/>
  <sheetViews>
    <sheetView topLeftCell="A13" workbookViewId="0">
      <selection activeCell="G21" sqref="G21"/>
    </sheetView>
  </sheetViews>
  <sheetFormatPr defaultRowHeight="15"/>
  <cols>
    <col min="1" max="1" width="11.85546875" customWidth="1"/>
    <col min="2" max="2" width="15.85546875" customWidth="1"/>
  </cols>
  <sheetData>
    <row r="1" spans="1:6">
      <c r="B1" s="2" t="s">
        <v>21</v>
      </c>
      <c r="C1" s="2" t="s">
        <v>22</v>
      </c>
      <c r="D1" s="2" t="s">
        <v>23</v>
      </c>
      <c r="E1" s="2" t="s">
        <v>5</v>
      </c>
      <c r="F1" s="2" t="s">
        <v>24</v>
      </c>
    </row>
    <row r="2" spans="1:6">
      <c r="B2">
        <v>2</v>
      </c>
      <c r="C2">
        <v>31</v>
      </c>
      <c r="D2">
        <f>B2*C2</f>
        <v>62</v>
      </c>
      <c r="E2">
        <f>B2*B2</f>
        <v>4</v>
      </c>
      <c r="F2">
        <f>C2*C2</f>
        <v>961</v>
      </c>
    </row>
    <row r="3" spans="1:6">
      <c r="B3">
        <v>3</v>
      </c>
      <c r="C3">
        <v>33</v>
      </c>
      <c r="D3">
        <f t="shared" ref="D3:D13" si="0">B3*C3</f>
        <v>99</v>
      </c>
      <c r="E3">
        <f t="shared" ref="E3:E13" si="1">B3*B3</f>
        <v>9</v>
      </c>
      <c r="F3">
        <f t="shared" ref="F3:F13" si="2">C3*C3</f>
        <v>1089</v>
      </c>
    </row>
    <row r="4" spans="1:6">
      <c r="B4">
        <v>10</v>
      </c>
      <c r="C4">
        <v>78</v>
      </c>
      <c r="D4">
        <f t="shared" si="0"/>
        <v>780</v>
      </c>
      <c r="E4">
        <f t="shared" si="1"/>
        <v>100</v>
      </c>
      <c r="F4">
        <f t="shared" si="2"/>
        <v>6084</v>
      </c>
    </row>
    <row r="5" spans="1:6">
      <c r="B5">
        <v>7</v>
      </c>
      <c r="C5">
        <v>62</v>
      </c>
      <c r="D5">
        <f t="shared" si="0"/>
        <v>434</v>
      </c>
      <c r="E5">
        <f t="shared" si="1"/>
        <v>49</v>
      </c>
      <c r="F5">
        <f t="shared" si="2"/>
        <v>3844</v>
      </c>
    </row>
    <row r="6" spans="1:6">
      <c r="B6">
        <v>8</v>
      </c>
      <c r="C6">
        <v>65</v>
      </c>
      <c r="D6">
        <f t="shared" si="0"/>
        <v>520</v>
      </c>
      <c r="E6">
        <f t="shared" si="1"/>
        <v>64</v>
      </c>
      <c r="F6">
        <f t="shared" si="2"/>
        <v>4225</v>
      </c>
    </row>
    <row r="7" spans="1:6">
      <c r="B7">
        <v>15</v>
      </c>
      <c r="C7">
        <v>61</v>
      </c>
      <c r="D7">
        <f t="shared" si="0"/>
        <v>915</v>
      </c>
      <c r="E7">
        <f t="shared" si="1"/>
        <v>225</v>
      </c>
      <c r="F7">
        <f t="shared" si="2"/>
        <v>3721</v>
      </c>
    </row>
    <row r="8" spans="1:6">
      <c r="B8">
        <v>3</v>
      </c>
      <c r="C8">
        <v>48</v>
      </c>
      <c r="D8">
        <f t="shared" si="0"/>
        <v>144</v>
      </c>
      <c r="E8">
        <f t="shared" si="1"/>
        <v>9</v>
      </c>
      <c r="F8">
        <f t="shared" si="2"/>
        <v>2304</v>
      </c>
    </row>
    <row r="9" spans="1:6">
      <c r="B9">
        <v>1</v>
      </c>
      <c r="C9">
        <v>55</v>
      </c>
      <c r="D9">
        <f t="shared" si="0"/>
        <v>55</v>
      </c>
      <c r="E9">
        <f t="shared" si="1"/>
        <v>1</v>
      </c>
      <c r="F9">
        <f t="shared" si="2"/>
        <v>3025</v>
      </c>
    </row>
    <row r="10" spans="1:6">
      <c r="B10">
        <v>11</v>
      </c>
      <c r="C10">
        <v>120</v>
      </c>
      <c r="D10">
        <f t="shared" si="0"/>
        <v>1320</v>
      </c>
      <c r="E10">
        <f t="shared" si="1"/>
        <v>121</v>
      </c>
      <c r="F10">
        <f t="shared" si="2"/>
        <v>14400</v>
      </c>
    </row>
    <row r="12" spans="1:6">
      <c r="A12" s="2" t="s">
        <v>25</v>
      </c>
      <c r="B12" s="2" t="s">
        <v>26</v>
      </c>
      <c r="C12" s="2" t="s">
        <v>27</v>
      </c>
      <c r="D12" s="2" t="s">
        <v>28</v>
      </c>
      <c r="E12" s="2" t="s">
        <v>29</v>
      </c>
      <c r="F12" s="2" t="s">
        <v>30</v>
      </c>
    </row>
    <row r="13" spans="1:6">
      <c r="A13">
        <v>9</v>
      </c>
      <c r="B13">
        <f>SUM(B2:B10)</f>
        <v>60</v>
      </c>
      <c r="C13">
        <f>SUM(C2:C10)</f>
        <v>553</v>
      </c>
      <c r="D13">
        <f t="shared" si="0"/>
        <v>33180</v>
      </c>
      <c r="E13">
        <f t="shared" si="1"/>
        <v>3600</v>
      </c>
      <c r="F13">
        <f t="shared" si="2"/>
        <v>305809</v>
      </c>
    </row>
    <row r="16" spans="1:6">
      <c r="B16" s="2" t="s">
        <v>31</v>
      </c>
      <c r="C16" s="2" t="s">
        <v>32</v>
      </c>
    </row>
    <row r="17" spans="1:3">
      <c r="B17">
        <f>B13*B13</f>
        <v>3600</v>
      </c>
      <c r="C17">
        <f>C13*C13</f>
        <v>305809</v>
      </c>
    </row>
    <row r="19" spans="1:3">
      <c r="A19" s="2" t="s">
        <v>33</v>
      </c>
      <c r="B19">
        <f>SLOPE(C2:C10,B2:B10)</f>
        <v>3.5293040293040296</v>
      </c>
    </row>
    <row r="20" spans="1:3">
      <c r="A20" s="2" t="s">
        <v>34</v>
      </c>
      <c r="B20">
        <f>INTERCEPT(C2:C10,B2:B10)</f>
        <v>37.915750915750912</v>
      </c>
    </row>
    <row r="21" spans="1:3">
      <c r="A21" s="2" t="s">
        <v>35</v>
      </c>
      <c r="B21">
        <f>CORREL(C2:C10,B2:B10)</f>
        <v>0.63207934072415839</v>
      </c>
    </row>
    <row r="23" spans="1:3">
      <c r="A23" s="1" t="s">
        <v>36</v>
      </c>
    </row>
    <row r="24" spans="1:3">
      <c r="A24" s="2" t="s">
        <v>37</v>
      </c>
      <c r="B24" s="2" t="s">
        <v>38</v>
      </c>
    </row>
    <row r="26" spans="1:3">
      <c r="A26" s="1" t="s">
        <v>12</v>
      </c>
    </row>
    <row r="27" spans="1:3">
      <c r="A27" s="2" t="s">
        <v>39</v>
      </c>
    </row>
    <row r="28" spans="1:3">
      <c r="A28" s="2" t="s">
        <v>40</v>
      </c>
      <c r="C28" s="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topLeftCell="A12" workbookViewId="0">
      <selection activeCell="F31" sqref="F31"/>
    </sheetView>
  </sheetViews>
  <sheetFormatPr defaultRowHeight="15"/>
  <cols>
    <col min="1" max="1" width="16.5703125" customWidth="1"/>
  </cols>
  <sheetData>
    <row r="1" spans="1:2">
      <c r="A1" s="2" t="s">
        <v>42</v>
      </c>
      <c r="B1" s="2" t="s">
        <v>43</v>
      </c>
    </row>
    <row r="2" spans="1:2">
      <c r="A2">
        <v>8</v>
      </c>
      <c r="B2">
        <v>30</v>
      </c>
    </row>
    <row r="3" spans="1:2">
      <c r="A3">
        <v>2.1</v>
      </c>
      <c r="B3">
        <v>12</v>
      </c>
    </row>
    <row r="4" spans="1:2">
      <c r="A4">
        <v>1.3</v>
      </c>
      <c r="B4">
        <v>6</v>
      </c>
    </row>
    <row r="5" spans="1:2">
      <c r="A5">
        <v>1</v>
      </c>
      <c r="B5">
        <v>3</v>
      </c>
    </row>
    <row r="6" spans="1:2">
      <c r="A6">
        <v>11.5</v>
      </c>
      <c r="B6">
        <v>25</v>
      </c>
    </row>
    <row r="7" spans="1:2">
      <c r="A7">
        <v>5.3</v>
      </c>
      <c r="B7">
        <v>12</v>
      </c>
    </row>
    <row r="8" spans="1:2">
      <c r="A8">
        <v>3.8</v>
      </c>
      <c r="B8">
        <v>10</v>
      </c>
    </row>
    <row r="9" spans="1:2">
      <c r="A9">
        <v>24.3</v>
      </c>
      <c r="B9">
        <v>40</v>
      </c>
    </row>
    <row r="12" spans="1:2">
      <c r="A12" s="1" t="s">
        <v>44</v>
      </c>
    </row>
    <row r="29" spans="1:1">
      <c r="A29" s="1" t="s">
        <v>12</v>
      </c>
    </row>
    <row r="30" spans="1:1">
      <c r="A30" s="2" t="s">
        <v>45</v>
      </c>
    </row>
    <row r="32" spans="1:1">
      <c r="A32" s="1" t="s">
        <v>15</v>
      </c>
    </row>
    <row r="33" spans="1:3">
      <c r="A33" s="2" t="s">
        <v>46</v>
      </c>
    </row>
    <row r="34" spans="1:3">
      <c r="A34">
        <f>CORREL(A2:A9,B2:B9)</f>
        <v>0.91593136387570473</v>
      </c>
      <c r="B34" s="2" t="s">
        <v>47</v>
      </c>
      <c r="C34">
        <v>0.91590000000000005</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6" sqref="E6"/>
    </sheetView>
  </sheetViews>
  <sheetFormatPr defaultRowHeight="15"/>
  <sheetData>
    <row r="1" spans="1:1">
      <c r="A1" t="s">
        <v>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topLeftCell="A13" workbookViewId="0">
      <selection activeCell="A34" sqref="A34"/>
    </sheetView>
  </sheetViews>
  <sheetFormatPr defaultRowHeight="15"/>
  <cols>
    <col min="1" max="1" width="15" customWidth="1"/>
  </cols>
  <sheetData>
    <row r="1" spans="1:2">
      <c r="A1" t="s">
        <v>49</v>
      </c>
      <c r="B1" t="s">
        <v>50</v>
      </c>
    </row>
    <row r="2" spans="1:2">
      <c r="A2">
        <v>2</v>
      </c>
      <c r="B2">
        <v>31</v>
      </c>
    </row>
    <row r="3" spans="1:2">
      <c r="A3">
        <v>3</v>
      </c>
      <c r="B3">
        <v>33</v>
      </c>
    </row>
    <row r="4" spans="1:2">
      <c r="A4">
        <v>10</v>
      </c>
      <c r="B4">
        <v>78</v>
      </c>
    </row>
    <row r="5" spans="1:2">
      <c r="A5">
        <v>7</v>
      </c>
      <c r="B5">
        <v>62</v>
      </c>
    </row>
    <row r="6" spans="1:2">
      <c r="A6">
        <v>8</v>
      </c>
      <c r="B6">
        <v>65</v>
      </c>
    </row>
    <row r="7" spans="1:2">
      <c r="A7">
        <v>15</v>
      </c>
      <c r="B7">
        <v>61</v>
      </c>
    </row>
    <row r="8" spans="1:2">
      <c r="A8">
        <v>3</v>
      </c>
      <c r="B8">
        <v>48</v>
      </c>
    </row>
    <row r="9" spans="1:2">
      <c r="A9">
        <v>1</v>
      </c>
      <c r="B9">
        <v>55</v>
      </c>
    </row>
    <row r="10" spans="1:2">
      <c r="A10">
        <v>11</v>
      </c>
      <c r="B10">
        <v>120</v>
      </c>
    </row>
    <row r="12" spans="1:2">
      <c r="A12" s="1" t="s">
        <v>44</v>
      </c>
    </row>
    <row r="29" spans="1:1">
      <c r="A29" s="1" t="s">
        <v>12</v>
      </c>
    </row>
    <row r="30" spans="1:1">
      <c r="A30" s="2" t="s">
        <v>51</v>
      </c>
    </row>
    <row r="32" spans="1:1">
      <c r="A32" s="2" t="s">
        <v>52</v>
      </c>
    </row>
    <row r="33" spans="1:1">
      <c r="A33">
        <f>CORREL(A2:A10,B2:B10)</f>
        <v>0.63207934072415839</v>
      </c>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opLeftCell="A8" workbookViewId="0">
      <selection activeCell="F9" sqref="F9"/>
    </sheetView>
  </sheetViews>
  <sheetFormatPr defaultRowHeight="15"/>
  <cols>
    <col min="1" max="1" width="10.7109375" customWidth="1"/>
  </cols>
  <sheetData>
    <row r="1" spans="1:4">
      <c r="A1" s="1" t="s">
        <v>11</v>
      </c>
    </row>
    <row r="2" spans="1:4">
      <c r="A2" s="2" t="s">
        <v>53</v>
      </c>
    </row>
    <row r="4" spans="1:4">
      <c r="A4" s="1" t="s">
        <v>54</v>
      </c>
    </row>
    <row r="5" spans="1:4">
      <c r="A5" s="2" t="s">
        <v>55</v>
      </c>
    </row>
    <row r="7" spans="1:4">
      <c r="A7" s="1" t="s">
        <v>56</v>
      </c>
    </row>
    <row r="8" spans="1:4">
      <c r="A8" s="2" t="s">
        <v>57</v>
      </c>
      <c r="B8" s="2" t="s">
        <v>58</v>
      </c>
    </row>
    <row r="10" spans="1:4">
      <c r="A10" s="1" t="s">
        <v>59</v>
      </c>
    </row>
    <row r="11" spans="1:4">
      <c r="A11" s="2" t="s">
        <v>60</v>
      </c>
      <c r="C11" s="1">
        <f>-6.424</f>
        <v>-6.4240000000000004</v>
      </c>
      <c r="D11" s="1" t="s">
        <v>57</v>
      </c>
    </row>
    <row r="13" spans="1:4">
      <c r="A13" s="1" t="s">
        <v>61</v>
      </c>
    </row>
    <row r="14" spans="1:4">
      <c r="A14" s="2" t="s">
        <v>63</v>
      </c>
      <c r="B14" s="2" t="s">
        <v>64</v>
      </c>
    </row>
    <row r="16" spans="1:4">
      <c r="A16" s="1" t="s">
        <v>65</v>
      </c>
    </row>
    <row r="17" spans="1:1">
      <c r="A17" s="2" t="s">
        <v>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tabSelected="1" topLeftCell="A5" workbookViewId="0">
      <selection activeCell="G21" sqref="G21"/>
    </sheetView>
  </sheetViews>
  <sheetFormatPr defaultRowHeight="15"/>
  <cols>
    <col min="6" max="6" width="12" bestFit="1" customWidth="1"/>
  </cols>
  <sheetData>
    <row r="1" spans="1:5">
      <c r="A1" s="2" t="s">
        <v>71</v>
      </c>
      <c r="B1" s="2" t="s">
        <v>1</v>
      </c>
      <c r="C1" s="2" t="s">
        <v>2</v>
      </c>
      <c r="D1" s="2" t="s">
        <v>62</v>
      </c>
      <c r="E1" s="2" t="s">
        <v>72</v>
      </c>
    </row>
    <row r="2" spans="1:5">
      <c r="A2" s="2">
        <v>0.2</v>
      </c>
      <c r="B2">
        <v>55</v>
      </c>
      <c r="C2">
        <v>40</v>
      </c>
      <c r="D2">
        <f>(B2-C2)*(B2-C2)</f>
        <v>225</v>
      </c>
      <c r="E2">
        <f>D2/C2</f>
        <v>5.625</v>
      </c>
    </row>
    <row r="3" spans="1:5">
      <c r="A3">
        <v>0.2</v>
      </c>
      <c r="B3">
        <v>32</v>
      </c>
      <c r="C3">
        <v>40</v>
      </c>
      <c r="D3">
        <f>(B3-C3)*(B3-C3)</f>
        <v>64</v>
      </c>
      <c r="E3">
        <f>D3/C3</f>
        <v>1.6</v>
      </c>
    </row>
    <row r="4" spans="1:5">
      <c r="A4">
        <v>0.2</v>
      </c>
      <c r="B4">
        <v>30</v>
      </c>
      <c r="C4">
        <v>40</v>
      </c>
      <c r="D4">
        <f>(B4-C4)*(B4-C4)</f>
        <v>100</v>
      </c>
      <c r="E4">
        <f>D4/C4</f>
        <v>2.5</v>
      </c>
    </row>
    <row r="5" spans="1:5">
      <c r="A5">
        <v>0.2</v>
      </c>
      <c r="B5">
        <v>65</v>
      </c>
      <c r="C5">
        <v>40</v>
      </c>
      <c r="D5">
        <f>(B5-C5)*(B5-C5)</f>
        <v>625</v>
      </c>
      <c r="E5">
        <f>D5/C5</f>
        <v>15.625</v>
      </c>
    </row>
    <row r="6" spans="1:5">
      <c r="A6">
        <v>0.2</v>
      </c>
      <c r="B6">
        <v>18</v>
      </c>
      <c r="C6">
        <v>40</v>
      </c>
      <c r="D6">
        <f>(B6-C6)*(B6-C6)</f>
        <v>484</v>
      </c>
      <c r="E6">
        <f>D6/C6</f>
        <v>12.1</v>
      </c>
    </row>
    <row r="7" spans="1:5">
      <c r="E7">
        <f>SUM(E2:E6)</f>
        <v>37.450000000000003</v>
      </c>
    </row>
    <row r="8" spans="1:5">
      <c r="C8" s="2"/>
    </row>
    <row r="10" spans="1:5">
      <c r="A10" s="1" t="s">
        <v>66</v>
      </c>
    </row>
    <row r="11" spans="1:5">
      <c r="A11" s="1" t="s">
        <v>11</v>
      </c>
    </row>
    <row r="12" spans="1:5">
      <c r="A12" s="2" t="s">
        <v>68</v>
      </c>
    </row>
    <row r="13" spans="1:5">
      <c r="A13" s="2" t="s">
        <v>67</v>
      </c>
    </row>
    <row r="15" spans="1:5">
      <c r="A15" s="1" t="s">
        <v>12</v>
      </c>
    </row>
    <row r="16" spans="1:5">
      <c r="A16" s="2" t="s">
        <v>70</v>
      </c>
    </row>
    <row r="18" spans="1:1">
      <c r="A18" s="1" t="s">
        <v>73</v>
      </c>
    </row>
    <row r="19" spans="1:1">
      <c r="A19">
        <f>E7</f>
        <v>37.450000000000003</v>
      </c>
    </row>
    <row r="21" spans="1:1">
      <c r="A21" s="1" t="s">
        <v>17</v>
      </c>
    </row>
    <row r="22" spans="1:1">
      <c r="A22" s="2" t="s">
        <v>74</v>
      </c>
    </row>
    <row r="23" spans="1:1">
      <c r="A23" s="2" t="s">
        <v>75</v>
      </c>
    </row>
    <row r="24" spans="1:1">
      <c r="A24" s="2" t="s">
        <v>76</v>
      </c>
    </row>
    <row r="26" spans="1:1">
      <c r="A26" s="1" t="s">
        <v>80</v>
      </c>
    </row>
    <row r="27" spans="1:1">
      <c r="A27" s="2" t="s">
        <v>81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Question 3</vt:lpstr>
      <vt:lpstr>Question 4</vt:lpstr>
      <vt:lpstr>Question 5</vt:lpstr>
      <vt:lpstr>Question 6</vt:lpstr>
      <vt:lpstr>Question 7</vt:lpstr>
      <vt:lpstr>Question 8</vt:lpstr>
      <vt:lpstr>Question 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Denys</dc:creator>
  <cp:lastModifiedBy>Prof Scofied</cp:lastModifiedBy>
  <dcterms:created xsi:type="dcterms:W3CDTF">2018-07-10T23:03:31Z</dcterms:created>
  <dcterms:modified xsi:type="dcterms:W3CDTF">2018-07-30T14:01:01Z</dcterms:modified>
</cp:coreProperties>
</file>